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9040" windowHeight="15840"/>
  </bookViews>
  <sheets>
    <sheet name="Lis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8" i="1" l="1"/>
  <c r="F45" i="1"/>
  <c r="F82" i="1" l="1"/>
  <c r="F83" i="1"/>
  <c r="F84" i="1"/>
  <c r="F81" i="1"/>
  <c r="F75" i="1"/>
  <c r="F77" i="1" s="1"/>
  <c r="F96" i="1" s="1"/>
  <c r="F51" i="1"/>
  <c r="F53" i="1" s="1"/>
  <c r="F95" i="1" s="1"/>
  <c r="F37" i="1"/>
  <c r="F38" i="1"/>
  <c r="F40" i="1"/>
  <c r="F41" i="1"/>
  <c r="F43" i="1"/>
  <c r="F44" i="1"/>
  <c r="F35" i="1"/>
  <c r="F27" i="1"/>
  <c r="F28" i="1"/>
  <c r="F26" i="1"/>
  <c r="F16" i="1"/>
  <c r="F17" i="1"/>
  <c r="F19" i="1"/>
  <c r="F20" i="1"/>
  <c r="F15" i="1"/>
  <c r="F5" i="1"/>
  <c r="F6" i="1"/>
  <c r="F7" i="1"/>
  <c r="F8" i="1"/>
  <c r="F9" i="1"/>
  <c r="F4" i="1"/>
  <c r="F30" i="1" l="1"/>
  <c r="F93" i="1" s="1"/>
  <c r="F46" i="1"/>
  <c r="F94" i="1" s="1"/>
  <c r="F11" i="1"/>
  <c r="F91" i="1" s="1"/>
  <c r="F86" i="1"/>
  <c r="F97" i="1" s="1"/>
  <c r="F22" i="1"/>
  <c r="F92" i="1" s="1"/>
  <c r="F99" i="1" l="1"/>
  <c r="F101" i="1" s="1"/>
  <c r="F100" i="1" s="1"/>
</calcChain>
</file>

<file path=xl/sharedStrings.xml><?xml version="1.0" encoding="utf-8"?>
<sst xmlns="http://schemas.openxmlformats.org/spreadsheetml/2006/main" count="171" uniqueCount="84">
  <si>
    <t>I.</t>
  </si>
  <si>
    <t>PRIPREMNI  RADOVI</t>
  </si>
  <si>
    <t>1.</t>
  </si>
  <si>
    <t>Iskolčenje trase planiranih ogranaka fekalne kanalizacije, prema situaciji iz projekta. Iskolčenje trase obuhvaća sva geodetska mjerenja, kojima se podaci iz projekta prenose na teren, osiguranje osi iskolčene trase, profiliranje, obnavljanje i održavanje iskolčenih oznaka na terenu za  vrijeme građenja, odnosno do predaje radova investitoru. Svako eventualno neslaganje projektirane trase sa stanjem na terenu potrebno je usuglasiti prema novonastaloj situaciji. U cijenu uključiti i izradu projekta iskolčenja trase i pripadnih građevina. Obračun po m' kolektora.</t>
  </si>
  <si>
    <t>m1</t>
  </si>
  <si>
    <t>2.</t>
  </si>
  <si>
    <t>Lociranje i označavanje svih poznatih trasa postojećih podzemnih instalacija, koje prolaze uz trasu i preko trase budućih kolektora, prema situaciji 1:250 i podacima nadležnih komunalnih službi. Obračun komplet.</t>
  </si>
  <si>
    <t>kpl</t>
  </si>
  <si>
    <t>3.</t>
  </si>
  <si>
    <t>Izrada elaborata privremene regulacije prometa u skladu s dinamikom i organizacijom gradilišta. Elaborat mora biti izrađen uz suglasnost i ovjeru nadležne službe za ceste i nadležne policijske uprave(MUP). Obračun se vrši po kompletu.</t>
  </si>
  <si>
    <t>4.</t>
  </si>
  <si>
    <t>Provedba privremene regulacije prometa  prema elaboratu privremene regulacije prometa uključujući svu potrebnu signalizaciju i prometne znakove. U jediničnu cijenu su uključeni svi troškovi najma prometnih znakova, dovoz, montaža stupova i znakova, prijevoz, iscrtavanje horizontalnih linija-crta na kolniku i sve ostalo potrebno za potpuno dovršenje postave  znakova privremene regulacije prometa, te uklanjanje nakon završetka radova.  U cijenu također treba uključiti potrebne privremene prijelaze - mostiće za osiguranje prolaza lokalnog stanovništva. Obračun se vrši po kompletu.</t>
  </si>
  <si>
    <t>5.</t>
  </si>
  <si>
    <t>Zapilavanje asfaltnog zastora, jednostrano ili obostrano po dužini kanala. Obračun po m' zapilanog zastora.</t>
  </si>
  <si>
    <t>6.</t>
  </si>
  <si>
    <t>Strojno skidanje i razbijanje asfaltnog zastora sa podlogom, te odvoz istog na za to predviđeno mjesto u skladu s Pravilnikom o građevnom otpadu i otpadu koji sadrži azbest (N.N. 69/16). Obračun po m2 skinutog i odvezenog materijala.</t>
  </si>
  <si>
    <t>m2</t>
  </si>
  <si>
    <t>PRIPREMNI  RADOVI UKUPNO Kn</t>
  </si>
  <si>
    <t>II.</t>
  </si>
  <si>
    <t>ZEMLJANI  RADOVI</t>
  </si>
  <si>
    <t>m3</t>
  </si>
  <si>
    <t>Fino planiranje dna kanalskog rova prema uzdužnim profilima uz točnost +/- 2 cm. Potrebno je ukloniti eventualne zapreke, te pripremiti dno na način da se osigura jednolično nalijeganje bez vertikalnih lomova. Obračun se vrši po m2.</t>
  </si>
  <si>
    <t>Nabava, doprema i  nasipavanje neagresivnog pješčanog materijala do 8 mm, za posteljicu i oblogu kanalizacijskog kolektora u rovu, te oko okana. Debljina podloge ispod cijevi  je min. 10 cm, a nasipavanje izvesti do visine 30 cm iznad tjemena cijevi.  Zatrpavanje izvesti u slojevima uz lagano nabijanje i polijevanje vodom, pazeći da se ne oštete cijevi ili spojevi. Obračun se vrši po m3.</t>
  </si>
  <si>
    <t>Strojno zatrpavanje preostalog dijela rova zamjenskim kamenim materijalom bez prisustva zemljanih čestica. Zatrpavanje u slojevima debljine do 30 cm s polijevanjem vodom i pažljivim ručnim ili strojnim nabijanjem do min 40 MN/m2.. Maksimalni promjer frakcije 100 mm sa zatrpavanjem prvog sloja ručno, a ostatak strojno. Jedinična cijena stavke uključuje sav potreban rad, materijal i transport za izvedbu opisanog rada.   Obračun po m3 ugrađenog materijala u zbijenom stanju.</t>
  </si>
  <si>
    <t>Utovar i odvoz viška materijala iz iskopa na odgovarajući deponij. U cijenu je uračunat utovar, transport, istovar materijala, grubo izravnavanje na deponiju, te naknada za deponiranje, sve sukladno Pravilnikom o građevnom otpadu i otpadu koji sadrži azbest (N.N. 69/16). Obračun se vrši po m3 sraslog materijala.</t>
  </si>
  <si>
    <t>ZEMLJANI  RADOVI UKUPNO Kn</t>
  </si>
  <si>
    <t>III.</t>
  </si>
  <si>
    <t>BETONSKI I ARMIRANO-BETONSKI  RADOVI</t>
  </si>
  <si>
    <t>Izrada betonske posteljice ispod PE okana od betona C20/25, debljine cca 15 cm, u svemu prema priloženim nacrtima. Obračun po m3 ugrađenog betona.</t>
  </si>
  <si>
    <t>kom</t>
  </si>
  <si>
    <t>Doprema i ugradnja montažnog  armiranobetonskog prstena za PE okna, od betona C30/37,  prema priloženim nacrtima. Prsten je dimenzija 120*120 cm, sa okruglim otvorom fi 60 cm, za ugradnju lijevanoželjeznog poklopca sa okvirom. U cijenu uključiti sav potreban rad i materijal. Obračun po komadu ugrađenog AB prstena.</t>
  </si>
  <si>
    <t>BETONSKI I ARMIRANO-BETONSKI  RADOVI UKUPNO Kn</t>
  </si>
  <si>
    <t>IV.</t>
  </si>
  <si>
    <t>MONTERSKI  RADOVI</t>
  </si>
  <si>
    <t>Nabava, doprema, skladištenje na gradilištu, raznošenje, spuštanje u rov i montaža PEHD cijevi, PE 80; SDR 26; izrađenih prema HRN EN 12666. Pojedinačna dužina cijevi je 6 i 12 m. Cijevi se polažu na pripremljenu pješčanu posteljicu. Međusobno spajanje cijevi vrši se sučeonim zavarivanjem. Obračun po m' cijevi.</t>
  </si>
  <si>
    <t>•</t>
  </si>
  <si>
    <t>DN  PEHD  DN 250/230.80 mm</t>
  </si>
  <si>
    <t>svijetla visina okna 1.50 - 2.00 m</t>
  </si>
  <si>
    <t>Ispitivanje vododrživosti sustava odvodnje. Ispitivanje se izvodi u skladu s normom HRN EN 1610. Ispitivanje vrši ovlaštena osoba.</t>
  </si>
  <si>
    <t>cjevovodi DN 250 mm</t>
  </si>
  <si>
    <t>Kontrola ispravnosti strukturalne stabilnosti koja se dokazuje CCTV inspekcijom sukladno normi  HRN EN 13508-2/AC - "Uvjeti za sustave odvodnje izvan zgrada - 2. dio: Sustav kodiranja optičkog nadzora".</t>
  </si>
  <si>
    <t>MONTERSKI  RADOVI UKUPNO Kn</t>
  </si>
  <si>
    <t>V.</t>
  </si>
  <si>
    <t>OBRTNIČKI RADOVI</t>
  </si>
  <si>
    <t>Nabava, doprema, raznošenje i ugradnja  lijevano željeznih poklopaca sa okvirom  DN 600mm,  nad montažnim oknima . Poklopac mora biti sukladan s HRN EN 124:2005. Ugrađuje se na rasteretni prsten okna, prema uputama proizvođača. Obračun po kom ugrađenog poklopca.</t>
  </si>
  <si>
    <t>klase C250</t>
  </si>
  <si>
    <t>OBRTNIČKI RADOVI UKUPNO Kn</t>
  </si>
  <si>
    <t>VI.</t>
  </si>
  <si>
    <t>KUĆNI PRIKLJUČCI</t>
  </si>
  <si>
    <t>Priključak kućne kanalizacije  DN 160 mm na revizijsko okno Izvedba kućnih priključka na okna projektiranog kolektora, prosječne duljine  5 m. Stavka obuhvaća :</t>
  </si>
  <si>
    <t>lociranje i geodetski snimak kućnih priključaka</t>
  </si>
  <si>
    <t>iskolčenje trase priključka</t>
  </si>
  <si>
    <t>zapilavanje, skidanje, razbijanje i odvoz postojeće  površinske podloge.</t>
  </si>
  <si>
    <t>strojni i ručni iskop rova bez obzira na kategoriju materijala. Dno rova je širine 0.80 m, visine cca 1.30 m. U slučaju pojavljivanja vode u rovu, istu evakuirati crpkama.</t>
  </si>
  <si>
    <t>planiranje dna rova</t>
  </si>
  <si>
    <t>izrada pješčane posteljice i obloge oko cijevi. Posteljica se izvodi min.debljine 10 cm ispod cijevi, a obloga u visini 30 cm od tjemena cijevi.</t>
  </si>
  <si>
    <t>osiguranje eventualnih postojećih instalacija  prema uvjetima nadležne komunalne službe.</t>
  </si>
  <si>
    <t>nabava, doprema i ugradnja PVC cijevi za kanalizaciju, SN8 vanjskog profila 160 mm, duljine cca 5 m</t>
  </si>
  <si>
    <t>izrada priključka IN SITU na PE okno projektiranog kolektora, sa svim spojnim i brtvenim materijalom</t>
  </si>
  <si>
    <t>strojno i ručno zatrpavanje preostalog dijela rova, materijalom iz iskopa</t>
  </si>
  <si>
    <t>ispitivanje vododrživosti odvodnje i kontrola ispravnosti strukturalne stabilnosti</t>
  </si>
  <si>
    <t>utovar i odvoz materijala iz iskopa na odgovarajući deponij (uključena i eventualna naknada za deponij)</t>
  </si>
  <si>
    <t>sanacija svih javnih površina i njihovo dovođenje u prvobitno stanje</t>
  </si>
  <si>
    <t>U cijenu uključiti i sav potreban rad i materijal na izradi priključka. Obračun  se izvodi po komadu izvedenog kućnog priključka.</t>
  </si>
  <si>
    <t>KUĆNI PRIKLJUČCI UKUPNO Kn</t>
  </si>
  <si>
    <t>VII.</t>
  </si>
  <si>
    <t>ZAVRŠNI RADOVI</t>
  </si>
  <si>
    <t>Nabava,  doprema i izrada nosivog sloja od mehanički nabijenog drobljenca, debljine 25 cm u uvaljanom stanju, modul stišljivosti mora biti 80 MN/m2 Stavkom obuhvaćen sav potreban rad i materijal. Napomena: sve radove izvoditi u skladu s OTU za radove na cestama. Obračun po m2 saniranog kolnika.</t>
  </si>
  <si>
    <t>Nabava, doprema i izrada asfaltne mješavine AC 16 surf 50/70 AG4 M4 , debljine 6 cm. Izvodi se u dijelu trase koja se nalazi u nerazvrstanoj prometnici. Uključeno i zapilavanje oštećenih rubova postojećeg asfalta. Stavkom obuhvaćen sav potreban rad i materijal. Napomena: sve radove izvoditi u skladu s OTU za radove na cestama. Obračun po m2 saniranog kolnika.</t>
  </si>
  <si>
    <t>Čišćenje svih površina i njihovo dovođenje u prvobitno stanje nakon završetka radova. Obračun se vrši po kompletu.</t>
  </si>
  <si>
    <t>Izrada projekta izvedenog stanja (6 primjeraka) sukladno važećim propisima i pravilima struke, uključivo i geodetsko snimanje i izradu elaborata za uplanu u katastar vodova. Obračun se vrši po kompletu.</t>
  </si>
  <si>
    <t>ZAVRŠNI RADOVI UKUPNO Kn</t>
  </si>
  <si>
    <t>REKAPITULACIJA SVEUKUPNO</t>
  </si>
  <si>
    <t>SVEUKUPNO Kn</t>
  </si>
  <si>
    <t>Ovi radovi obuhvaćaju detekciju na terenu i spajanje postojećih objekata i parcela na kojima je moguća gradnja na projektirani kolektor. Izvode se u svemu prema dogovoru s nadzornim inženjerom i nadležnom komunalnom službom. Na okna projektiranog kolektora ne smiju se priključiti mješoviti kanali, već treba uzvodno izvršiti razdvajanje oborinske i fekalne kanalizacije.</t>
  </si>
  <si>
    <t>PDV 25%</t>
  </si>
  <si>
    <t>SVEUKUPNO SA PDV-om</t>
  </si>
  <si>
    <t>Betoniranje, doprema i montaža temeljna ploče AB prstena za  PE okna, od betona C30/37,  u svemu prema priloženim nacrtima. Temelj je dimenzija 150*150 cm, debljine 15 cm, sa okruglim otvorom fi 66 cm. U cijenu uključiti svu potrebnu oplatu, rad i materijal. Obračun po komadu ugrađene temeljne ploče.</t>
  </si>
  <si>
    <t>Nabava, doprema, raznošenje duž trase i ugradnja  prefabriciranih  prolaznih PE okana orebrene vanjske strukture, unutarnjeg promjera 600 mm. Okna se sastoje od dna i tijela okna. Okna moraju imati brtve na spojevima segmenata i moraju biti u skladu s HRN EN 476.  Okno, odnosno svi njegovi segmenti , kao i spoj cijevi na okno, mora osigurati jednostavnu montažu, vodonepropusnost i statičku sigurnost. Zasipavanje i nabijanje oko okna izvoditi prema uputstvima proizvođača, odnosno u dogovoru s nadzornim inženjerom. Integrirani priključci na okno moraju biti odgovarajući za odabrani cijevni materijal s točno izvedenim položajem i kutom priključka u skladu sa projektnom dokumentacijom. Lomovi cjevovoda izvan revizijskih okana nisu dozvoljeni. Obračun se vrši po komadu kompletno isporučenog okna.</t>
  </si>
  <si>
    <t>Nabava, doprema i montaža PP i PE vodotjesnih poklopaca za revizijska okna sa konusnim ili ravnim završetkom, koja su pod utjecajem podzemnih voda, radi sprečavanja dotoka u revizijska okna kao Heplastpipe ili jednakovrijedno. Poklopac se sastoji od okvira vanjskog promjera fi 640 koji se zavaruje ručnim ekstruderom na konusni ili ravni završetak prema DVS uputama te od poklopca sa nepovratnim ventilom. Poklopac se utiskuje na brtvu. Promjer poklopca ovisi o okviru lj.ž. poklopca koji se ugrađuju. Kupac je dužan prije ugradnje  specificirati tip i proizvožača lj.ž. poklopaca.Svi brtveni elementi moraju biti izrađeni u skladu s HRN EN 681-1. 
Obračun po komadu ugrađenog poklopca:</t>
  </si>
  <si>
    <t>revizijska okna DN 600 mm</t>
  </si>
  <si>
    <t>Zatrpavanje kanalskog rova probranim materijalom iz iskopa ili iz pozajmišta ( pretpostavlja se da će iskoristiti 50% materijala iz iskopa za zatrpavanje). 
Materijal mora biti prirodne vlažnosti, bez krupnih komada (veličine zrna do 12 cm), a zatrpavanje se vrši u slojevima uz nabijanje do min 40 MN/m2. Kontrolu zbijenosti i materijala vrši nadzorni inženjer. U cijenu je potrebno uključiti utovar, dovoz sa pozajmišta ili privremenog deponija i istovar materijala na gradilištu, te eventualno naknadu za materijal iz pozajmišta. Obračun se vrši po m3 u zbijenom stanju.</t>
  </si>
  <si>
    <t>Strojni i ručni iskop rova i proširenja za okna u materijalu A, B i C kategorije . Iskop se vrši prema normalnim poprečnim profilima, uzdužnim profilima i posebnim tehničkim uvjetima gradnje. Oko postojećih instalacija iskop vršiti ručno, uz maksimalnu pažnju kako ne bi došlo do njihovog oštećenja. Dno rova  mora biti ravno, bez ikakvih izbočina, s tolerancijom +/- 2 cm. Stavka obuhvaća i osiguranje stabilnosti rova prema odabranoj tehnologiji izvođenja , eventualno crpljenje pridošle i podzemne vode iz rova,  te zaštitu okolnih objekata i instalacija od posljedica iskopa. Obračun količina vrši se prema stvarno izvedenom iskopu u sraslom stanju, ali do dimenzija predviđenih projektom. Veće količine iskopa od predviđenih u projektu, bez obzira da li je do istih došlo uslijed nepreciznog rada ili urušavanja, dužan je izvođač o svom trošku ispuniti na način da se dobije čvrstoća sraslog materijala, ukoliko nadzorni inženjer ne dozvoli odstupanje. Cijena iskopa je jedinstvena za sve kategorije materijala. Obračun po m3 materijala u sraslom stanju.</t>
  </si>
  <si>
    <t>izmještanje postojećeg vodoopskrbnog cjevovoda PE10 DN 63 s potrebnim spojnim materijalom, priključnim elementima i kamenim materijalim do 8mm za oblogu cijevi, 20 cm iznad tjemena cijevi. Sve prema uputama krajnjeg korisnika.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</si>
</sst>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3" x14ac:knownFonts="1">
    <font>
      <sz val="11"/>
      <color theme="1"/>
      <name val="Calibri"/>
      <family val="2"/>
      <charset val="238"/>
      <scheme val="minor"/>
    </font>
    <font>
      <b/>
      <sz val="11"/>
      <color theme="1"/>
      <name val="Calibri"/>
      <family val="2"/>
      <charset val="238"/>
      <scheme val="minor"/>
    </font>
    <font>
      <sz val="11"/>
      <color rgb="FF000000"/>
      <name val="Calibri"/>
      <family val="2"/>
      <charset val="238"/>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7">
    <xf numFmtId="0" fontId="0" fillId="0" borderId="0" xfId="0"/>
    <xf numFmtId="0" fontId="0" fillId="0" borderId="0" xfId="0" applyAlignment="1">
      <alignment horizontal="right" vertical="top"/>
    </xf>
    <xf numFmtId="0" fontId="0" fillId="0" borderId="0" xfId="0" applyAlignment="1">
      <alignment wrapText="1"/>
    </xf>
    <xf numFmtId="164" fontId="0" fillId="0" borderId="0" xfId="0" applyNumberFormat="1" applyAlignment="1">
      <alignment wrapText="1"/>
    </xf>
    <xf numFmtId="49" fontId="1" fillId="0" borderId="0" xfId="0" applyNumberFormat="1" applyFont="1" applyAlignment="1">
      <alignment horizontal="right" vertical="top"/>
    </xf>
    <xf numFmtId="0" fontId="1" fillId="0" borderId="0" xfId="0" applyFont="1" applyAlignment="1">
      <alignment wrapText="1"/>
    </xf>
    <xf numFmtId="164" fontId="1" fillId="0" borderId="0" xfId="0" applyNumberFormat="1" applyFont="1" applyAlignment="1">
      <alignment wrapText="1"/>
    </xf>
    <xf numFmtId="49" fontId="2" fillId="0" borderId="0" xfId="0" applyNumberFormat="1" applyFont="1" applyAlignment="1">
      <alignment horizontal="right" vertical="top"/>
    </xf>
    <xf numFmtId="0" fontId="2" fillId="0" borderId="0" xfId="0" applyFont="1" applyAlignment="1">
      <alignment wrapText="1"/>
    </xf>
    <xf numFmtId="164" fontId="2" fillId="0" borderId="0" xfId="0" applyNumberFormat="1" applyFont="1" applyAlignment="1">
      <alignment wrapText="1"/>
    </xf>
    <xf numFmtId="0" fontId="1" fillId="0" borderId="0" xfId="0" applyFont="1" applyAlignment="1">
      <alignment horizontal="right" vertical="top"/>
    </xf>
    <xf numFmtId="49" fontId="0" fillId="0" borderId="0" xfId="0" applyNumberFormat="1" applyAlignment="1" applyProtection="1">
      <alignment horizontal="right" vertical="top"/>
      <protection locked="0"/>
    </xf>
    <xf numFmtId="0" fontId="0" fillId="0" borderId="0" xfId="0" applyAlignment="1" applyProtection="1">
      <alignment vertical="top" wrapText="1"/>
      <protection locked="0"/>
    </xf>
    <xf numFmtId="0" fontId="0" fillId="0" borderId="0" xfId="0" applyAlignment="1" applyProtection="1">
      <alignment wrapText="1"/>
      <protection locked="0"/>
    </xf>
    <xf numFmtId="0" fontId="1" fillId="0" borderId="0" xfId="0" applyFont="1" applyAlignment="1">
      <alignment wrapText="1"/>
    </xf>
    <xf numFmtId="0" fontId="2" fillId="0" borderId="0" xfId="0" applyFont="1" applyAlignment="1">
      <alignment horizontal="justify" vertical="top" wrapText="1" shrinkToFit="1"/>
    </xf>
    <xf numFmtId="0" fontId="0" fillId="0" borderId="0" xfId="0" applyAlignment="1">
      <alignment wrapText="1"/>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01"/>
  <sheetViews>
    <sheetView tabSelected="1" topLeftCell="A85" zoomScale="80" zoomScaleNormal="80" workbookViewId="0">
      <selection activeCell="F101" sqref="F101"/>
    </sheetView>
  </sheetViews>
  <sheetFormatPr defaultRowHeight="15" x14ac:dyDescent="0.25"/>
  <cols>
    <col min="1" max="1" width="5.7109375" style="1" customWidth="1"/>
    <col min="2" max="2" width="40.7109375" style="2" customWidth="1"/>
    <col min="3" max="3" width="5.7109375" style="2" customWidth="1"/>
    <col min="4" max="6" width="11.7109375" style="3" customWidth="1"/>
  </cols>
  <sheetData>
    <row r="2" spans="1:6" x14ac:dyDescent="0.25">
      <c r="A2" s="4" t="s">
        <v>0</v>
      </c>
      <c r="B2" s="14" t="s">
        <v>1</v>
      </c>
      <c r="C2" s="16"/>
      <c r="D2" s="16"/>
      <c r="E2" s="16"/>
      <c r="F2" s="6"/>
    </row>
    <row r="4" spans="1:6" ht="210" x14ac:dyDescent="0.25">
      <c r="A4" s="7" t="s">
        <v>2</v>
      </c>
      <c r="B4" s="8" t="s">
        <v>3</v>
      </c>
      <c r="C4" s="8" t="s">
        <v>4</v>
      </c>
      <c r="D4" s="9">
        <v>294</v>
      </c>
      <c r="E4" s="9"/>
      <c r="F4" s="9">
        <f>D4*E4</f>
        <v>0</v>
      </c>
    </row>
    <row r="5" spans="1:6" ht="90" x14ac:dyDescent="0.25">
      <c r="A5" s="7" t="s">
        <v>5</v>
      </c>
      <c r="B5" s="8" t="s">
        <v>6</v>
      </c>
      <c r="C5" s="8" t="s">
        <v>7</v>
      </c>
      <c r="D5" s="9">
        <v>1</v>
      </c>
      <c r="E5" s="9"/>
      <c r="F5" s="9">
        <f t="shared" ref="F5:F9" si="0">D5*E5</f>
        <v>0</v>
      </c>
    </row>
    <row r="6" spans="1:6" ht="122.25" customHeight="1" x14ac:dyDescent="0.25">
      <c r="A6" s="7" t="s">
        <v>8</v>
      </c>
      <c r="B6" s="8" t="s">
        <v>9</v>
      </c>
      <c r="C6" s="8" t="s">
        <v>7</v>
      </c>
      <c r="D6" s="9">
        <v>1</v>
      </c>
      <c r="E6" s="9"/>
      <c r="F6" s="9">
        <f t="shared" si="0"/>
        <v>0</v>
      </c>
    </row>
    <row r="7" spans="1:6" ht="225" x14ac:dyDescent="0.25">
      <c r="A7" s="7" t="s">
        <v>10</v>
      </c>
      <c r="B7" s="8" t="s">
        <v>11</v>
      </c>
      <c r="C7" s="8" t="s">
        <v>7</v>
      </c>
      <c r="D7" s="9">
        <v>1</v>
      </c>
      <c r="E7" s="9"/>
      <c r="F7" s="9">
        <f t="shared" si="0"/>
        <v>0</v>
      </c>
    </row>
    <row r="8" spans="1:6" ht="45" x14ac:dyDescent="0.25">
      <c r="A8" s="7" t="s">
        <v>12</v>
      </c>
      <c r="B8" s="8" t="s">
        <v>13</v>
      </c>
      <c r="C8" s="8" t="s">
        <v>4</v>
      </c>
      <c r="D8" s="9">
        <v>630</v>
      </c>
      <c r="E8" s="9"/>
      <c r="F8" s="9">
        <f t="shared" si="0"/>
        <v>0</v>
      </c>
    </row>
    <row r="9" spans="1:6" ht="90" x14ac:dyDescent="0.25">
      <c r="A9" s="7" t="s">
        <v>14</v>
      </c>
      <c r="B9" s="8" t="s">
        <v>15</v>
      </c>
      <c r="C9" s="8" t="s">
        <v>16</v>
      </c>
      <c r="D9" s="9">
        <v>660</v>
      </c>
      <c r="E9" s="9"/>
      <c r="F9" s="9">
        <f t="shared" si="0"/>
        <v>0</v>
      </c>
    </row>
    <row r="11" spans="1:6" x14ac:dyDescent="0.25">
      <c r="A11" s="4" t="s">
        <v>0</v>
      </c>
      <c r="B11" s="14" t="s">
        <v>17</v>
      </c>
      <c r="C11" s="16"/>
      <c r="D11" s="16"/>
      <c r="E11" s="16"/>
      <c r="F11" s="6">
        <f>SUM(F4:F9)</f>
        <v>0</v>
      </c>
    </row>
    <row r="13" spans="1:6" x14ac:dyDescent="0.25">
      <c r="A13" s="4" t="s">
        <v>18</v>
      </c>
      <c r="B13" s="14" t="s">
        <v>19</v>
      </c>
      <c r="C13" s="16"/>
      <c r="D13" s="16"/>
      <c r="E13" s="16"/>
      <c r="F13" s="6"/>
    </row>
    <row r="15" spans="1:6" ht="409.5" customHeight="1" x14ac:dyDescent="0.25">
      <c r="A15" s="7" t="s">
        <v>2</v>
      </c>
      <c r="B15" s="8" t="s">
        <v>82</v>
      </c>
      <c r="C15" s="8" t="s">
        <v>20</v>
      </c>
      <c r="D15" s="9">
        <v>632</v>
      </c>
      <c r="E15" s="9"/>
      <c r="F15" s="9">
        <f t="shared" ref="F15:F19" si="1">D15*E15</f>
        <v>0</v>
      </c>
    </row>
    <row r="16" spans="1:6" ht="90" x14ac:dyDescent="0.25">
      <c r="A16" s="7" t="s">
        <v>5</v>
      </c>
      <c r="B16" s="8" t="s">
        <v>21</v>
      </c>
      <c r="C16" s="8" t="s">
        <v>16</v>
      </c>
      <c r="D16" s="9">
        <v>236</v>
      </c>
      <c r="E16" s="9"/>
      <c r="F16" s="9">
        <f t="shared" si="1"/>
        <v>0</v>
      </c>
    </row>
    <row r="17" spans="1:6" ht="150" x14ac:dyDescent="0.25">
      <c r="A17" s="7" t="s">
        <v>8</v>
      </c>
      <c r="B17" s="8" t="s">
        <v>22</v>
      </c>
      <c r="C17" s="8" t="s">
        <v>20</v>
      </c>
      <c r="D17" s="9">
        <v>183</v>
      </c>
      <c r="E17" s="9"/>
      <c r="F17" s="9">
        <f t="shared" si="1"/>
        <v>0</v>
      </c>
    </row>
    <row r="18" spans="1:6" ht="234.75" customHeight="1" x14ac:dyDescent="0.25">
      <c r="A18" s="11" t="s">
        <v>10</v>
      </c>
      <c r="B18" s="12" t="s">
        <v>81</v>
      </c>
      <c r="C18" s="13" t="s">
        <v>20</v>
      </c>
      <c r="D18" s="9">
        <v>340</v>
      </c>
      <c r="E18" s="9"/>
      <c r="F18" s="9">
        <f t="shared" si="1"/>
        <v>0</v>
      </c>
    </row>
    <row r="19" spans="1:6" ht="180" x14ac:dyDescent="0.25">
      <c r="A19" s="7" t="s">
        <v>12</v>
      </c>
      <c r="B19" s="8" t="s">
        <v>23</v>
      </c>
      <c r="C19" s="8" t="s">
        <v>20</v>
      </c>
      <c r="D19" s="9">
        <v>100</v>
      </c>
      <c r="E19" s="9"/>
      <c r="F19" s="9">
        <f t="shared" si="1"/>
        <v>0</v>
      </c>
    </row>
    <row r="20" spans="1:6" ht="120" x14ac:dyDescent="0.25">
      <c r="A20" s="7" t="s">
        <v>14</v>
      </c>
      <c r="B20" s="8" t="s">
        <v>24</v>
      </c>
      <c r="C20" s="8" t="s">
        <v>20</v>
      </c>
      <c r="D20" s="9">
        <v>632</v>
      </c>
      <c r="E20" s="9"/>
      <c r="F20" s="9">
        <f>D20*E20</f>
        <v>0</v>
      </c>
    </row>
    <row r="22" spans="1:6" x14ac:dyDescent="0.25">
      <c r="A22" s="4" t="s">
        <v>18</v>
      </c>
      <c r="B22" s="14" t="s">
        <v>25</v>
      </c>
      <c r="C22" s="14"/>
      <c r="D22" s="14"/>
      <c r="E22" s="14"/>
      <c r="F22" s="6">
        <f>SUM(F15:F20)</f>
        <v>0</v>
      </c>
    </row>
    <row r="24" spans="1:6" x14ac:dyDescent="0.25">
      <c r="A24" s="4" t="s">
        <v>26</v>
      </c>
      <c r="B24" s="14" t="s">
        <v>27</v>
      </c>
      <c r="C24" s="14"/>
      <c r="D24" s="14"/>
      <c r="E24" s="14"/>
      <c r="F24" s="6"/>
    </row>
    <row r="26" spans="1:6" ht="60" x14ac:dyDescent="0.25">
      <c r="A26" s="7" t="s">
        <v>2</v>
      </c>
      <c r="B26" s="8" t="s">
        <v>28</v>
      </c>
      <c r="C26" s="8" t="s">
        <v>20</v>
      </c>
      <c r="D26" s="9">
        <v>0.69</v>
      </c>
      <c r="E26" s="9"/>
      <c r="F26" s="9">
        <f>D26*E26</f>
        <v>0</v>
      </c>
    </row>
    <row r="27" spans="1:6" ht="135.75" customHeight="1" x14ac:dyDescent="0.25">
      <c r="A27" s="7" t="s">
        <v>5</v>
      </c>
      <c r="B27" s="8" t="s">
        <v>77</v>
      </c>
      <c r="C27" s="8" t="s">
        <v>29</v>
      </c>
      <c r="D27" s="9">
        <v>14</v>
      </c>
      <c r="E27" s="9"/>
      <c r="F27" s="9">
        <f>D27*E27</f>
        <v>0</v>
      </c>
    </row>
    <row r="28" spans="1:6" ht="139.5" customHeight="1" x14ac:dyDescent="0.25">
      <c r="A28" s="7" t="s">
        <v>8</v>
      </c>
      <c r="B28" s="8" t="s">
        <v>30</v>
      </c>
      <c r="C28" s="8" t="s">
        <v>29</v>
      </c>
      <c r="D28" s="9">
        <v>14</v>
      </c>
      <c r="E28" s="9"/>
      <c r="F28" s="9">
        <f>D28*E28</f>
        <v>0</v>
      </c>
    </row>
    <row r="30" spans="1:6" ht="15" customHeight="1" x14ac:dyDescent="0.25">
      <c r="A30" s="4" t="s">
        <v>26</v>
      </c>
      <c r="B30" s="14" t="s">
        <v>31</v>
      </c>
      <c r="C30" s="14"/>
      <c r="D30" s="14"/>
      <c r="E30" s="14"/>
      <c r="F30" s="6">
        <f>SUM(F26:F28)</f>
        <v>0</v>
      </c>
    </row>
    <row r="32" spans="1:6" x14ac:dyDescent="0.25">
      <c r="A32" s="4" t="s">
        <v>32</v>
      </c>
      <c r="B32" s="14" t="s">
        <v>33</v>
      </c>
      <c r="C32" s="14"/>
      <c r="D32" s="14"/>
      <c r="E32" s="14"/>
      <c r="F32" s="6"/>
    </row>
    <row r="34" spans="1:6" ht="135" x14ac:dyDescent="0.25">
      <c r="A34" s="7" t="s">
        <v>2</v>
      </c>
      <c r="B34" s="8" t="s">
        <v>34</v>
      </c>
      <c r="C34" s="8"/>
      <c r="D34" s="9"/>
      <c r="E34" s="9"/>
      <c r="F34" s="9"/>
    </row>
    <row r="35" spans="1:6" x14ac:dyDescent="0.25">
      <c r="A35" s="7" t="s">
        <v>35</v>
      </c>
      <c r="B35" s="8" t="s">
        <v>36</v>
      </c>
      <c r="C35" s="8" t="s">
        <v>4</v>
      </c>
      <c r="D35" s="9">
        <v>294</v>
      </c>
      <c r="E35" s="9"/>
      <c r="F35" s="9">
        <f>D35*E35</f>
        <v>0</v>
      </c>
    </row>
    <row r="36" spans="1:6" ht="315" x14ac:dyDescent="0.25">
      <c r="A36" s="7" t="s">
        <v>5</v>
      </c>
      <c r="B36" s="8" t="s">
        <v>78</v>
      </c>
      <c r="C36" s="8"/>
      <c r="D36" s="9"/>
      <c r="E36" s="9"/>
      <c r="F36" s="9"/>
    </row>
    <row r="37" spans="1:6" x14ac:dyDescent="0.25">
      <c r="A37" s="7" t="s">
        <v>35</v>
      </c>
      <c r="B37" s="8" t="s">
        <v>37</v>
      </c>
      <c r="C37" s="8" t="s">
        <v>29</v>
      </c>
      <c r="D37" s="9">
        <v>14</v>
      </c>
      <c r="E37" s="9"/>
      <c r="F37" s="9">
        <f>D37*E37</f>
        <v>0</v>
      </c>
    </row>
    <row r="38" spans="1:6" ht="255" x14ac:dyDescent="0.25">
      <c r="A38" s="7" t="s">
        <v>8</v>
      </c>
      <c r="B38" s="8" t="s">
        <v>79</v>
      </c>
      <c r="C38" s="8" t="s">
        <v>29</v>
      </c>
      <c r="D38" s="9">
        <v>3</v>
      </c>
      <c r="E38" s="9">
        <v>0</v>
      </c>
      <c r="F38" s="9">
        <f>D38*E38</f>
        <v>0</v>
      </c>
    </row>
    <row r="39" spans="1:6" ht="60" x14ac:dyDescent="0.25">
      <c r="A39" s="7" t="s">
        <v>10</v>
      </c>
      <c r="B39" s="8" t="s">
        <v>38</v>
      </c>
      <c r="C39" s="8"/>
      <c r="D39" s="9"/>
      <c r="E39" s="9"/>
      <c r="F39" s="9"/>
    </row>
    <row r="40" spans="1:6" x14ac:dyDescent="0.25">
      <c r="A40" s="7" t="s">
        <v>35</v>
      </c>
      <c r="B40" s="8" t="s">
        <v>39</v>
      </c>
      <c r="C40" s="8" t="s">
        <v>4</v>
      </c>
      <c r="D40" s="9">
        <v>294</v>
      </c>
      <c r="E40" s="9"/>
      <c r="F40" s="9">
        <f>D40*E40</f>
        <v>0</v>
      </c>
    </row>
    <row r="41" spans="1:6" x14ac:dyDescent="0.25">
      <c r="A41" s="7" t="s">
        <v>35</v>
      </c>
      <c r="B41" s="8" t="s">
        <v>80</v>
      </c>
      <c r="C41" s="8" t="s">
        <v>29</v>
      </c>
      <c r="D41" s="9">
        <v>14</v>
      </c>
      <c r="E41" s="9"/>
      <c r="F41" s="9">
        <f>D41*E41</f>
        <v>0</v>
      </c>
    </row>
    <row r="42" spans="1:6" ht="90" x14ac:dyDescent="0.25">
      <c r="A42" s="7" t="s">
        <v>12</v>
      </c>
      <c r="B42" s="8" t="s">
        <v>40</v>
      </c>
      <c r="C42" s="8"/>
      <c r="D42" s="9"/>
      <c r="E42" s="9"/>
      <c r="F42" s="9"/>
    </row>
    <row r="43" spans="1:6" x14ac:dyDescent="0.25">
      <c r="A43" s="7" t="s">
        <v>35</v>
      </c>
      <c r="B43" s="8" t="s">
        <v>39</v>
      </c>
      <c r="C43" s="8" t="s">
        <v>4</v>
      </c>
      <c r="D43" s="9">
        <v>294</v>
      </c>
      <c r="E43" s="9"/>
      <c r="F43" s="9">
        <f>D43*E43</f>
        <v>0</v>
      </c>
    </row>
    <row r="44" spans="1:6" x14ac:dyDescent="0.25">
      <c r="A44" s="7" t="s">
        <v>35</v>
      </c>
      <c r="B44" s="8" t="s">
        <v>80</v>
      </c>
      <c r="C44" s="8" t="s">
        <v>29</v>
      </c>
      <c r="D44" s="9">
        <v>14</v>
      </c>
      <c r="E44" s="9"/>
      <c r="F44" s="9">
        <f>D44*E44</f>
        <v>0</v>
      </c>
    </row>
    <row r="45" spans="1:6" ht="112.5" customHeight="1" x14ac:dyDescent="0.25">
      <c r="A45" s="11" t="s">
        <v>14</v>
      </c>
      <c r="B45" s="12" t="s">
        <v>83</v>
      </c>
      <c r="C45" s="13" t="s">
        <v>4</v>
      </c>
      <c r="D45" s="3">
        <v>110</v>
      </c>
      <c r="F45" s="3">
        <f>D45*E45</f>
        <v>0</v>
      </c>
    </row>
    <row r="46" spans="1:6" x14ac:dyDescent="0.25">
      <c r="A46" s="4" t="s">
        <v>32</v>
      </c>
      <c r="B46" s="14" t="s">
        <v>41</v>
      </c>
      <c r="C46" s="14"/>
      <c r="D46" s="14"/>
      <c r="E46" s="14"/>
      <c r="F46" s="6">
        <f>SUM(F35:F45)</f>
        <v>0</v>
      </c>
    </row>
    <row r="48" spans="1:6" x14ac:dyDescent="0.25">
      <c r="A48" s="4" t="s">
        <v>42</v>
      </c>
      <c r="B48" s="14" t="s">
        <v>43</v>
      </c>
      <c r="C48" s="14"/>
      <c r="D48" s="14"/>
      <c r="E48" s="14"/>
      <c r="F48" s="6"/>
    </row>
    <row r="50" spans="1:6" ht="105" x14ac:dyDescent="0.25">
      <c r="A50" s="7" t="s">
        <v>2</v>
      </c>
      <c r="B50" s="8" t="s">
        <v>44</v>
      </c>
      <c r="C50" s="8"/>
      <c r="D50" s="9"/>
      <c r="E50" s="9"/>
      <c r="F50" s="9"/>
    </row>
    <row r="51" spans="1:6" x14ac:dyDescent="0.25">
      <c r="A51" s="7" t="s">
        <v>35</v>
      </c>
      <c r="B51" s="8" t="s">
        <v>45</v>
      </c>
      <c r="C51" s="8" t="s">
        <v>29</v>
      </c>
      <c r="D51" s="9">
        <v>14</v>
      </c>
      <c r="E51" s="9"/>
      <c r="F51" s="9">
        <f>D51*E51</f>
        <v>0</v>
      </c>
    </row>
    <row r="53" spans="1:6" x14ac:dyDescent="0.25">
      <c r="A53" s="4" t="s">
        <v>42</v>
      </c>
      <c r="B53" s="14" t="s">
        <v>46</v>
      </c>
      <c r="C53" s="14"/>
      <c r="D53" s="14"/>
      <c r="E53" s="14"/>
      <c r="F53" s="6">
        <f>F51</f>
        <v>0</v>
      </c>
    </row>
    <row r="55" spans="1:6" x14ac:dyDescent="0.25">
      <c r="A55" s="4" t="s">
        <v>47</v>
      </c>
      <c r="B55" s="14" t="s">
        <v>48</v>
      </c>
      <c r="C55" s="14"/>
      <c r="D55" s="14"/>
      <c r="E55" s="14"/>
      <c r="F55" s="6"/>
    </row>
    <row r="57" spans="1:6" ht="15" customHeight="1" x14ac:dyDescent="0.25">
      <c r="B57" s="15"/>
      <c r="C57" s="15"/>
      <c r="D57" s="15"/>
      <c r="E57" s="15"/>
      <c r="F57" s="15"/>
    </row>
    <row r="59" spans="1:6" ht="94.5" customHeight="1" x14ac:dyDescent="0.25">
      <c r="B59" s="15" t="s">
        <v>74</v>
      </c>
      <c r="C59" s="15"/>
      <c r="D59" s="15"/>
      <c r="E59" s="15"/>
      <c r="F59" s="15"/>
    </row>
    <row r="61" spans="1:6" ht="81.75" customHeight="1" x14ac:dyDescent="0.25">
      <c r="A61" s="7" t="s">
        <v>2</v>
      </c>
      <c r="B61" s="8" t="s">
        <v>49</v>
      </c>
      <c r="C61" s="8"/>
      <c r="D61" s="9"/>
      <c r="E61" s="9"/>
      <c r="F61" s="9"/>
    </row>
    <row r="62" spans="1:6" ht="30" x14ac:dyDescent="0.25">
      <c r="A62" s="7" t="s">
        <v>35</v>
      </c>
      <c r="B62" s="8" t="s">
        <v>50</v>
      </c>
      <c r="C62" s="8"/>
      <c r="D62" s="9"/>
      <c r="E62" s="9"/>
      <c r="F62" s="9"/>
    </row>
    <row r="63" spans="1:6" x14ac:dyDescent="0.25">
      <c r="A63" s="7" t="s">
        <v>35</v>
      </c>
      <c r="B63" s="8" t="s">
        <v>51</v>
      </c>
      <c r="C63" s="8"/>
      <c r="D63" s="9"/>
      <c r="E63" s="9"/>
      <c r="F63" s="9"/>
    </row>
    <row r="64" spans="1:6" ht="30" x14ac:dyDescent="0.25">
      <c r="A64" s="7" t="s">
        <v>35</v>
      </c>
      <c r="B64" s="8" t="s">
        <v>52</v>
      </c>
      <c r="C64" s="8"/>
      <c r="D64" s="9"/>
      <c r="E64" s="9"/>
      <c r="F64" s="9"/>
    </row>
    <row r="65" spans="1:6" ht="75" x14ac:dyDescent="0.25">
      <c r="A65" s="7" t="s">
        <v>35</v>
      </c>
      <c r="B65" s="8" t="s">
        <v>53</v>
      </c>
      <c r="C65" s="8"/>
      <c r="D65" s="9"/>
      <c r="E65" s="9"/>
      <c r="F65" s="9"/>
    </row>
    <row r="66" spans="1:6" x14ac:dyDescent="0.25">
      <c r="A66" s="7" t="s">
        <v>35</v>
      </c>
      <c r="B66" s="8" t="s">
        <v>54</v>
      </c>
      <c r="C66" s="8"/>
      <c r="D66" s="9"/>
      <c r="E66" s="9"/>
      <c r="F66" s="9"/>
    </row>
    <row r="67" spans="1:6" ht="60" x14ac:dyDescent="0.25">
      <c r="A67" s="7" t="s">
        <v>35</v>
      </c>
      <c r="B67" s="8" t="s">
        <v>55</v>
      </c>
      <c r="C67" s="8"/>
      <c r="D67" s="9"/>
      <c r="E67" s="9"/>
      <c r="F67" s="9"/>
    </row>
    <row r="68" spans="1:6" ht="45" x14ac:dyDescent="0.25">
      <c r="A68" s="7" t="s">
        <v>35</v>
      </c>
      <c r="B68" s="8" t="s">
        <v>56</v>
      </c>
      <c r="C68" s="8"/>
      <c r="D68" s="9"/>
      <c r="E68" s="9"/>
      <c r="F68" s="9"/>
    </row>
    <row r="69" spans="1:6" ht="45" x14ac:dyDescent="0.25">
      <c r="A69" s="7" t="s">
        <v>35</v>
      </c>
      <c r="B69" s="8" t="s">
        <v>57</v>
      </c>
      <c r="C69" s="8"/>
      <c r="D69" s="9"/>
      <c r="E69" s="9"/>
      <c r="F69" s="9"/>
    </row>
    <row r="70" spans="1:6" ht="45" x14ac:dyDescent="0.25">
      <c r="A70" s="7" t="s">
        <v>35</v>
      </c>
      <c r="B70" s="8" t="s">
        <v>58</v>
      </c>
      <c r="C70" s="8"/>
      <c r="D70" s="9"/>
      <c r="E70" s="9"/>
      <c r="F70" s="9"/>
    </row>
    <row r="71" spans="1:6" ht="30" x14ac:dyDescent="0.25">
      <c r="A71" s="7" t="s">
        <v>35</v>
      </c>
      <c r="B71" s="8" t="s">
        <v>59</v>
      </c>
      <c r="C71" s="8"/>
      <c r="D71" s="9"/>
      <c r="E71" s="9"/>
      <c r="F71" s="9"/>
    </row>
    <row r="72" spans="1:6" ht="45" x14ac:dyDescent="0.25">
      <c r="A72" s="7" t="s">
        <v>35</v>
      </c>
      <c r="B72" s="8" t="s">
        <v>60</v>
      </c>
      <c r="C72" s="8"/>
      <c r="D72" s="9"/>
      <c r="E72" s="9"/>
      <c r="F72" s="9"/>
    </row>
    <row r="73" spans="1:6" ht="45" x14ac:dyDescent="0.25">
      <c r="A73" s="7" t="s">
        <v>35</v>
      </c>
      <c r="B73" s="8" t="s">
        <v>61</v>
      </c>
      <c r="C73" s="8"/>
      <c r="D73" s="9"/>
      <c r="E73" s="9"/>
      <c r="F73" s="9"/>
    </row>
    <row r="74" spans="1:6" ht="30" x14ac:dyDescent="0.25">
      <c r="A74" s="7" t="s">
        <v>35</v>
      </c>
      <c r="B74" s="8" t="s">
        <v>62</v>
      </c>
      <c r="C74" s="8"/>
      <c r="D74" s="9"/>
      <c r="E74" s="9"/>
      <c r="F74" s="9"/>
    </row>
    <row r="75" spans="1:6" ht="60" x14ac:dyDescent="0.25">
      <c r="A75" s="7"/>
      <c r="B75" s="8" t="s">
        <v>63</v>
      </c>
      <c r="C75" s="8" t="s">
        <v>29</v>
      </c>
      <c r="D75" s="9">
        <v>7</v>
      </c>
      <c r="E75" s="9"/>
      <c r="F75" s="9">
        <f>D75*E75</f>
        <v>0</v>
      </c>
    </row>
    <row r="77" spans="1:6" x14ac:dyDescent="0.25">
      <c r="A77" s="4" t="s">
        <v>47</v>
      </c>
      <c r="B77" s="14" t="s">
        <v>64</v>
      </c>
      <c r="C77" s="14"/>
      <c r="D77" s="14"/>
      <c r="E77" s="14"/>
      <c r="F77" s="6">
        <f>F75</f>
        <v>0</v>
      </c>
    </row>
    <row r="79" spans="1:6" x14ac:dyDescent="0.25">
      <c r="A79" s="4" t="s">
        <v>65</v>
      </c>
      <c r="B79" s="14" t="s">
        <v>66</v>
      </c>
      <c r="C79" s="14"/>
      <c r="D79" s="14"/>
      <c r="E79" s="14"/>
      <c r="F79" s="6"/>
    </row>
    <row r="81" spans="1:6" ht="123.75" customHeight="1" x14ac:dyDescent="0.25">
      <c r="A81" s="7" t="s">
        <v>2</v>
      </c>
      <c r="B81" s="8" t="s">
        <v>67</v>
      </c>
      <c r="C81" s="8" t="s">
        <v>16</v>
      </c>
      <c r="D81" s="9">
        <v>433</v>
      </c>
      <c r="E81" s="9"/>
      <c r="F81" s="9">
        <f>D81*E81</f>
        <v>0</v>
      </c>
    </row>
    <row r="82" spans="1:6" ht="150" customHeight="1" x14ac:dyDescent="0.25">
      <c r="A82" s="7" t="s">
        <v>5</v>
      </c>
      <c r="B82" s="8" t="s">
        <v>68</v>
      </c>
      <c r="C82" s="8" t="s">
        <v>16</v>
      </c>
      <c r="D82" s="9">
        <v>660</v>
      </c>
      <c r="E82" s="9"/>
      <c r="F82" s="9">
        <f>D82*E82</f>
        <v>0</v>
      </c>
    </row>
    <row r="83" spans="1:6" ht="45" x14ac:dyDescent="0.25">
      <c r="A83" s="7" t="s">
        <v>8</v>
      </c>
      <c r="B83" s="8" t="s">
        <v>69</v>
      </c>
      <c r="C83" s="8" t="s">
        <v>7</v>
      </c>
      <c r="D83" s="9">
        <v>1</v>
      </c>
      <c r="E83" s="9"/>
      <c r="F83" s="9">
        <f>D83*E83</f>
        <v>0</v>
      </c>
    </row>
    <row r="84" spans="1:6" ht="90" x14ac:dyDescent="0.25">
      <c r="A84" s="7" t="s">
        <v>10</v>
      </c>
      <c r="B84" s="8" t="s">
        <v>70</v>
      </c>
      <c r="C84" s="8" t="s">
        <v>7</v>
      </c>
      <c r="D84" s="9">
        <v>1</v>
      </c>
      <c r="E84" s="9"/>
      <c r="F84" s="9">
        <f>D84*E84</f>
        <v>0</v>
      </c>
    </row>
    <row r="86" spans="1:6" x14ac:dyDescent="0.25">
      <c r="A86" s="4" t="s">
        <v>65</v>
      </c>
      <c r="B86" s="14" t="s">
        <v>71</v>
      </c>
      <c r="C86" s="14"/>
      <c r="D86" s="14"/>
      <c r="E86" s="14"/>
      <c r="F86" s="6">
        <f>SUM(F81:F84)</f>
        <v>0</v>
      </c>
    </row>
    <row r="89" spans="1:6" x14ac:dyDescent="0.25">
      <c r="B89" s="14" t="s">
        <v>72</v>
      </c>
      <c r="C89" s="14"/>
      <c r="D89" s="14"/>
      <c r="E89" s="14"/>
    </row>
    <row r="91" spans="1:6" x14ac:dyDescent="0.25">
      <c r="A91" s="10" t="s">
        <v>0</v>
      </c>
      <c r="B91" s="14" t="s">
        <v>1</v>
      </c>
      <c r="C91" s="14"/>
      <c r="D91" s="14"/>
      <c r="E91" s="14"/>
      <c r="F91" s="6">
        <f>F11</f>
        <v>0</v>
      </c>
    </row>
    <row r="92" spans="1:6" x14ac:dyDescent="0.25">
      <c r="A92" s="10" t="s">
        <v>18</v>
      </c>
      <c r="B92" s="14" t="s">
        <v>19</v>
      </c>
      <c r="C92" s="14"/>
      <c r="D92" s="14"/>
      <c r="E92" s="14"/>
      <c r="F92" s="6">
        <f>F22</f>
        <v>0</v>
      </c>
    </row>
    <row r="93" spans="1:6" x14ac:dyDescent="0.25">
      <c r="A93" s="10" t="s">
        <v>26</v>
      </c>
      <c r="B93" s="14" t="s">
        <v>27</v>
      </c>
      <c r="C93" s="14"/>
      <c r="D93" s="14"/>
      <c r="E93" s="14"/>
      <c r="F93" s="6">
        <f>F30</f>
        <v>0</v>
      </c>
    </row>
    <row r="94" spans="1:6" x14ac:dyDescent="0.25">
      <c r="A94" s="10" t="s">
        <v>32</v>
      </c>
      <c r="B94" s="14" t="s">
        <v>33</v>
      </c>
      <c r="C94" s="14"/>
      <c r="D94" s="14"/>
      <c r="E94" s="14"/>
      <c r="F94" s="6">
        <f>F46</f>
        <v>0</v>
      </c>
    </row>
    <row r="95" spans="1:6" x14ac:dyDescent="0.25">
      <c r="A95" s="10" t="s">
        <v>42</v>
      </c>
      <c r="B95" s="14" t="s">
        <v>43</v>
      </c>
      <c r="C95" s="14"/>
      <c r="D95" s="14"/>
      <c r="E95" s="14"/>
      <c r="F95" s="6">
        <f>F53</f>
        <v>0</v>
      </c>
    </row>
    <row r="96" spans="1:6" x14ac:dyDescent="0.25">
      <c r="A96" s="10" t="s">
        <v>47</v>
      </c>
      <c r="B96" s="14" t="s">
        <v>48</v>
      </c>
      <c r="C96" s="14"/>
      <c r="D96" s="14"/>
      <c r="E96" s="14"/>
      <c r="F96" s="6">
        <f>F77</f>
        <v>0</v>
      </c>
    </row>
    <row r="97" spans="1:6" x14ac:dyDescent="0.25">
      <c r="A97" s="10" t="s">
        <v>65</v>
      </c>
      <c r="B97" s="14" t="s">
        <v>66</v>
      </c>
      <c r="C97" s="14"/>
      <c r="D97" s="14"/>
      <c r="E97" s="14"/>
      <c r="F97" s="6">
        <f>F86</f>
        <v>0</v>
      </c>
    </row>
    <row r="99" spans="1:6" x14ac:dyDescent="0.25">
      <c r="B99" s="14" t="s">
        <v>73</v>
      </c>
      <c r="C99" s="14"/>
      <c r="D99" s="14"/>
      <c r="E99" s="14"/>
      <c r="F99" s="6">
        <f>SUM(F91:F97)</f>
        <v>0</v>
      </c>
    </row>
    <row r="100" spans="1:6" x14ac:dyDescent="0.25">
      <c r="B100" s="2" t="s">
        <v>75</v>
      </c>
      <c r="F100" s="6">
        <f>F101-F99</f>
        <v>0</v>
      </c>
    </row>
    <row r="101" spans="1:6" x14ac:dyDescent="0.25">
      <c r="B101" s="5" t="s">
        <v>76</v>
      </c>
      <c r="F101" s="6">
        <f>F99*1.2</f>
        <v>0</v>
      </c>
    </row>
  </sheetData>
  <mergeCells count="25">
    <mergeCell ref="B30:E30"/>
    <mergeCell ref="B2:E2"/>
    <mergeCell ref="B11:E11"/>
    <mergeCell ref="B13:E13"/>
    <mergeCell ref="B22:E22"/>
    <mergeCell ref="B24:E24"/>
    <mergeCell ref="B91:E91"/>
    <mergeCell ref="B32:E32"/>
    <mergeCell ref="B46:E46"/>
    <mergeCell ref="B48:E48"/>
    <mergeCell ref="B53:E53"/>
    <mergeCell ref="B55:E55"/>
    <mergeCell ref="B57:F57"/>
    <mergeCell ref="B59:F59"/>
    <mergeCell ref="B77:E77"/>
    <mergeCell ref="B79:E79"/>
    <mergeCell ref="B86:E86"/>
    <mergeCell ref="B89:E89"/>
    <mergeCell ref="B99:E99"/>
    <mergeCell ref="B92:E92"/>
    <mergeCell ref="B93:E93"/>
    <mergeCell ref="B94:E94"/>
    <mergeCell ref="B95:E95"/>
    <mergeCell ref="B96:E96"/>
    <mergeCell ref="B97:E97"/>
  </mergeCell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List1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Korisnik</dc:creator>
  <cp:lastModifiedBy>Korisnik</cp:lastModifiedBy>
  <dcterms:created xsi:type="dcterms:W3CDTF">2021-02-07T19:40:45Z</dcterms:created>
  <dcterms:modified xsi:type="dcterms:W3CDTF">2021-03-05T08:13:21Z</dcterms:modified>
</cp:coreProperties>
</file>